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N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Z7" i="2"/>
  <c r="Z8" i="2"/>
  <c r="AA8" i="2" s="1"/>
  <c r="AB8" i="2" s="1"/>
  <c r="Z9" i="2"/>
  <c r="Z10" i="2"/>
  <c r="Z11" i="2"/>
  <c r="Z12" i="2"/>
  <c r="AA12" i="2" s="1"/>
  <c r="AB12" i="2" s="1"/>
  <c r="Z13" i="2"/>
  <c r="Z14" i="2"/>
  <c r="AA14" i="2" s="1"/>
  <c r="AB14" i="2" s="1"/>
  <c r="Z15" i="2"/>
  <c r="Z16" i="2"/>
  <c r="AA16" i="2" s="1"/>
  <c r="AB16" i="2" s="1"/>
  <c r="Z17" i="2"/>
  <c r="Z18" i="2"/>
  <c r="AA18" i="2" s="1"/>
  <c r="AB18" i="2" s="1"/>
  <c r="Z19" i="2"/>
  <c r="Z20" i="2"/>
  <c r="AA20" i="2" s="1"/>
  <c r="AB20" i="2" s="1"/>
  <c r="Z21" i="2"/>
  <c r="Z6" i="2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Y22" i="2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<sst xmlns="http://schemas.openxmlformats.org/spreadsheetml/2006/main" count="89" uniqueCount="65">
  <si>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</si>
  <si>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</si>
  <si>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</si>
  <si>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</si>
  <si>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</si>
  <si>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</si>
  <si>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</si>
  <si>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</si>
  <si>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</si>
  <si>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</si>
  <si>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</si>
  <si>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</si>
  <si>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</si>
  <si>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</si>
  <si>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</si>
  <si>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</si>
  <si>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</si>
  <si>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</si>
  <si>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</si>
  <si>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</si>
  <si>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</si>
  <si>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</si>
  <si>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</si>
  <si>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</si>
  <si>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</si>
  <si>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</si>
  <si>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</si>
  <si>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</si>
  <si>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</si>
  <si>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</si>
  <si>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</si>
  <si>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</si>
  <si>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</si>
  <si>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</si>
  <si>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</si>
  <si>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</si>
  <si>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</si>
  <si>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</si>
  <si>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</si>
  <si>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</si>
  <si>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</si>
  <si>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</si>
  <si>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</si>
  <si>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</si>
  <si>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</si>
  <si>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</si>
  <si>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</si>
  <si>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</si>
  <si>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</si>
  <si>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</si>
  <si>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</si>
  <si>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</si>
  <si>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</si>
  <si>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</si>
  <si>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</si>
  <si>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</si>
  <si>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</si>
  <si>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</si>
  <si>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</si>
  <si>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</si>
  <si>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PIVOT READY</t>
  </si>
  <si>
    <t>Ιούλ.' 20</t>
  </si>
  <si>
    <t>Αύγ.' 20</t>
  </si>
  <si>
    <t>ΠΙΝΑΚΑΣ 12 : Εγγεγραμμένη Ανεργία κατά Οικονομική Δραστηριότητα και Επαρχία τον Αύγουστο και Σεπτέμβριο του 2020</t>
  </si>
  <si>
    <t>Σεπτ.'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</si>
</sst>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S32" sqref="S32"/>
    </sheetView>
  </sheetViews>
  <sheetFormatPr defaultRowHeight="12.75" x14ac:dyDescent="0.2"/>
  <cols>
    <col min="1" max="1" width="0.7109375" customWidth="1"/>
    <col min="2" max="3" width="2.85546875" customWidth="1"/>
    <col min="4" max="4" width="18.5703125" customWidth="1"/>
    <col min="5" max="5" width="9" customWidth="1"/>
    <col min="6" max="6" width="8.85546875" customWidth="1"/>
    <col min="7" max="7" width="6" style="2" customWidth="1"/>
    <col min="8" max="8" width="5.85546875" style="2" customWidth="1"/>
    <col min="9" max="10" width="8.7109375" customWidth="1"/>
    <col min="11" max="11" width="5.85546875" style="2" customWidth="1"/>
    <col min="12" max="12" width="7.28515625" style="2" customWidth="1"/>
    <col min="13" max="13" width="8.7109375" style="2" customWidth="1"/>
    <col min="14" max="14" width="8.85546875" style="2" customWidth="1"/>
    <col min="15" max="15" width="6" style="2" customWidth="1"/>
    <col min="16" max="16" width="7.42578125" style="2" customWidth="1"/>
    <col min="17" max="17" width="9.28515625" customWidth="1"/>
    <col min="18" max="18" width="9" customWidth="1"/>
    <col min="19" max="19" width="7.140625" style="2" customWidth="1"/>
    <col min="20" max="20" width="6.42578125" style="2" customWidth="1"/>
    <col min="21" max="22" width="8.42578125" customWidth="1"/>
    <col min="23" max="23" width="6" customWidth="1"/>
    <col min="24" max="24" width="6.7109375" customWidth="1"/>
    <col min="25" max="25" width="9.5703125" customWidth="1"/>
    <col min="26" max="26" width="9" customWidth="1"/>
    <col min="27" max="27" width="7.5703125" customWidth="1"/>
    <col min="28" max="28" width="6.42578125" customWidth="1"/>
  </cols>
  <sheetData>
    <row r="1" spans="2:29" x14ac:dyDescent="0.2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59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3"/>
      <c r="C4" s="23"/>
      <c r="D4" s="20" t="s">
        <v>3</v>
      </c>
      <c r="E4" s="28" t="s">
        <v>62</v>
      </c>
      <c r="F4" s="28" t="s">
        <v>64</v>
      </c>
      <c r="G4" s="53" t="s">
        <v>1</v>
      </c>
      <c r="H4" s="53"/>
      <c r="I4" s="28" t="s">
        <v>62</v>
      </c>
      <c r="J4" s="28" t="s">
        <v>64</v>
      </c>
      <c r="K4" s="53" t="s">
        <v>1</v>
      </c>
      <c r="L4" s="53"/>
      <c r="M4" s="28" t="s">
        <v>62</v>
      </c>
      <c r="N4" s="28" t="s">
        <v>64</v>
      </c>
      <c r="O4" s="53" t="s">
        <v>1</v>
      </c>
      <c r="P4" s="53"/>
      <c r="Q4" s="28" t="s">
        <v>62</v>
      </c>
      <c r="R4" s="28" t="s">
        <v>64</v>
      </c>
      <c r="S4" s="53" t="s">
        <v>1</v>
      </c>
      <c r="T4" s="53"/>
      <c r="U4" s="28" t="s">
        <v>62</v>
      </c>
      <c r="V4" s="28" t="s">
        <v>64</v>
      </c>
      <c r="W4" s="53" t="s">
        <v>1</v>
      </c>
      <c r="X4" s="53"/>
      <c r="Y4" s="28" t="s">
        <v>61</v>
      </c>
      <c r="Z4" s="28" t="s">
        <v>64</v>
      </c>
      <c r="AA4" s="53" t="s">
        <v>1</v>
      </c>
      <c r="AB4" s="54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47</v>
      </c>
      <c r="F6" s="17">
        <v>46</v>
      </c>
      <c r="G6" s="11">
        <f>F6-E6</f>
        <v>-1</v>
      </c>
      <c r="H6" s="19">
        <f>G6/E6</f>
        <v>-2.1276595744680851E-2</v>
      </c>
      <c r="I6" s="17">
        <v>32</v>
      </c>
      <c r="J6" s="17">
        <v>31</v>
      </c>
      <c r="K6" s="11">
        <f>J6-I6</f>
        <v>-1</v>
      </c>
      <c r="L6" s="19">
        <f>K6/I6</f>
        <v>-3.125E-2</v>
      </c>
      <c r="M6" s="17">
        <v>19</v>
      </c>
      <c r="N6" s="17">
        <v>19</v>
      </c>
      <c r="O6" s="11">
        <f>N6-M6</f>
        <v>0</v>
      </c>
      <c r="P6" s="19">
        <f>O6/M6</f>
        <v>0</v>
      </c>
      <c r="Q6" s="17">
        <v>97</v>
      </c>
      <c r="R6" s="17">
        <v>92</v>
      </c>
      <c r="S6" s="11">
        <f>R6-Q6</f>
        <v>-5</v>
      </c>
      <c r="T6" s="19">
        <f>S6/Q6</f>
        <v>-5.1546391752577317E-2</v>
      </c>
      <c r="U6" s="17">
        <v>20</v>
      </c>
      <c r="V6" s="17">
        <v>22</v>
      </c>
      <c r="W6" s="11">
        <f>V6-U6</f>
        <v>2</v>
      </c>
      <c r="X6" s="19">
        <f>W6/U6</f>
        <v>0.1</v>
      </c>
      <c r="Y6" s="17">
        <f>E6+I6+M6+Q6+U6</f>
        <v>215</v>
      </c>
      <c r="Z6" s="17">
        <f>F6+J6+N6+R6+V6</f>
        <v>210</v>
      </c>
      <c r="AA6" s="11">
        <f>Z6-Y6</f>
        <v>-5</v>
      </c>
      <c r="AB6" s="18">
        <f>AA6/Y6</f>
        <v>-2.3255813953488372E-2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12</v>
      </c>
      <c r="F7" s="17">
        <v>12</v>
      </c>
      <c r="G7" s="11">
        <f t="shared" ref="G7:G22" si="0">F7-E7</f>
        <v>0</v>
      </c>
      <c r="H7" s="19">
        <f t="shared" ref="H7:H22" si="1">G7/E7</f>
        <v>0</v>
      </c>
      <c r="I7" s="17">
        <v>13</v>
      </c>
      <c r="J7" s="17">
        <v>11</v>
      </c>
      <c r="K7" s="11">
        <f t="shared" ref="K7:K21" si="2">J7-I7</f>
        <v>-2</v>
      </c>
      <c r="L7" s="19">
        <f t="shared" ref="L7:L21" si="3">K7/I7</f>
        <v>-0.15384615384615385</v>
      </c>
      <c r="M7" s="17">
        <v>4</v>
      </c>
      <c r="N7" s="17">
        <v>4</v>
      </c>
      <c r="O7" s="11">
        <f t="shared" ref="O7:O21" si="4">N7-M7</f>
        <v>0</v>
      </c>
      <c r="P7" s="19">
        <f t="shared" ref="P7:P21" si="5">O7/M7</f>
        <v>0</v>
      </c>
      <c r="Q7" s="17">
        <v>7</v>
      </c>
      <c r="R7" s="17">
        <v>8</v>
      </c>
      <c r="S7" s="11">
        <f t="shared" ref="S7:S21" si="6">R7-Q7</f>
        <v>1</v>
      </c>
      <c r="T7" s="19">
        <f t="shared" ref="T7:T21" si="7">S7/Q7</f>
        <v>0.14285714285714285</v>
      </c>
      <c r="U7" s="17">
        <v>2</v>
      </c>
      <c r="V7" s="17">
        <v>2</v>
      </c>
      <c r="W7" s="11">
        <f t="shared" ref="W7:W22" si="8">V7-U7</f>
        <v>0</v>
      </c>
      <c r="X7" s="19">
        <f t="shared" ref="X7:X21" si="9">W7/U7</f>
        <v>0</v>
      </c>
      <c r="Y7" s="17">
        <f t="shared" ref="Y7:Z21" si="10">E7+I7+M7+Q7+U7</f>
        <v>38</v>
      </c>
      <c r="Z7" s="17">
        <f t="shared" si="10"/>
        <v>37</v>
      </c>
      <c r="AA7" s="11">
        <f t="shared" ref="AA7:AA21" si="11">Z7-Y7</f>
        <v>-1</v>
      </c>
      <c r="AB7" s="18">
        <f t="shared" ref="AB7:AB21" si="12">AA7/Y7</f>
        <v>-2.6315789473684209E-2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778</v>
      </c>
      <c r="F8" s="17">
        <v>787</v>
      </c>
      <c r="G8" s="11">
        <f t="shared" si="0"/>
        <v>9</v>
      </c>
      <c r="H8" s="19">
        <f t="shared" si="1"/>
        <v>1.1568123393316195E-2</v>
      </c>
      <c r="I8" s="17">
        <v>353</v>
      </c>
      <c r="J8" s="17">
        <v>357</v>
      </c>
      <c r="K8" s="11">
        <f t="shared" si="2"/>
        <v>4</v>
      </c>
      <c r="L8" s="19">
        <f t="shared" si="3"/>
        <v>1.1331444759206799E-2</v>
      </c>
      <c r="M8" s="17">
        <v>120</v>
      </c>
      <c r="N8" s="17">
        <v>124</v>
      </c>
      <c r="O8" s="11">
        <f t="shared" si="4"/>
        <v>4</v>
      </c>
      <c r="P8" s="19">
        <f t="shared" si="5"/>
        <v>3.3333333333333333E-2</v>
      </c>
      <c r="Q8" s="17">
        <v>499</v>
      </c>
      <c r="R8" s="17">
        <v>521</v>
      </c>
      <c r="S8" s="11">
        <f t="shared" si="6"/>
        <v>22</v>
      </c>
      <c r="T8" s="19">
        <f t="shared" si="7"/>
        <v>4.4088176352705413E-2</v>
      </c>
      <c r="U8" s="17">
        <v>124</v>
      </c>
      <c r="V8" s="17">
        <v>119</v>
      </c>
      <c r="W8" s="11">
        <f t="shared" si="8"/>
        <v>-5</v>
      </c>
      <c r="X8" s="19">
        <f t="shared" si="9"/>
        <v>-4.0322580645161289E-2</v>
      </c>
      <c r="Y8" s="17">
        <f t="shared" si="10"/>
        <v>1874</v>
      </c>
      <c r="Z8" s="17">
        <f t="shared" si="10"/>
        <v>1908</v>
      </c>
      <c r="AA8" s="11">
        <f t="shared" si="11"/>
        <v>34</v>
      </c>
      <c r="AB8" s="18">
        <f t="shared" si="12"/>
        <v>1.8143009605122731E-2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7</v>
      </c>
      <c r="F9" s="17">
        <v>7</v>
      </c>
      <c r="G9" s="11">
        <f t="shared" si="0"/>
        <v>0</v>
      </c>
      <c r="H9" s="19">
        <f t="shared" si="1"/>
        <v>0</v>
      </c>
      <c r="I9" s="17">
        <v>4</v>
      </c>
      <c r="J9" s="17">
        <v>4</v>
      </c>
      <c r="K9" s="11">
        <f t="shared" si="2"/>
        <v>0</v>
      </c>
      <c r="L9" s="19">
        <f t="shared" si="3"/>
        <v>0</v>
      </c>
      <c r="M9" s="17"/>
      <c r="N9" s="17"/>
      <c r="O9" s="11">
        <f t="shared" si="4"/>
        <v>0</v>
      </c>
      <c r="P9" s="19" t="e">
        <f t="shared" si="5"/>
        <v>#DIV/0!</v>
      </c>
      <c r="Q9" s="17">
        <v>3</v>
      </c>
      <c r="R9" s="17">
        <v>2</v>
      </c>
      <c r="S9" s="11">
        <f t="shared" si="6"/>
        <v>-1</v>
      </c>
      <c r="T9" s="19">
        <f t="shared" si="7"/>
        <v>-0.33333333333333331</v>
      </c>
      <c r="U9" s="17">
        <v>1</v>
      </c>
      <c r="V9" s="17"/>
      <c r="W9" s="11">
        <f t="shared" si="8"/>
        <v>-1</v>
      </c>
      <c r="X9" s="19">
        <f t="shared" si="9"/>
        <v>-1</v>
      </c>
      <c r="Y9" s="17">
        <f t="shared" si="10"/>
        <v>15</v>
      </c>
      <c r="Z9" s="17">
        <f t="shared" si="10"/>
        <v>13</v>
      </c>
      <c r="AA9" s="11">
        <f t="shared" si="11"/>
        <v>-2</v>
      </c>
      <c r="AB9" s="18">
        <f t="shared" si="12"/>
        <v>-0.13333333333333333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41</v>
      </c>
      <c r="F10" s="17">
        <v>41</v>
      </c>
      <c r="G10" s="11">
        <f t="shared" si="0"/>
        <v>0</v>
      </c>
      <c r="H10" s="19">
        <f t="shared" si="1"/>
        <v>0</v>
      </c>
      <c r="I10" s="17">
        <v>30</v>
      </c>
      <c r="J10" s="17">
        <v>30</v>
      </c>
      <c r="K10" s="11">
        <f t="shared" si="2"/>
        <v>0</v>
      </c>
      <c r="L10" s="19">
        <f t="shared" si="3"/>
        <v>0</v>
      </c>
      <c r="M10" s="17">
        <v>3</v>
      </c>
      <c r="N10" s="17">
        <v>3</v>
      </c>
      <c r="O10" s="11">
        <f t="shared" si="4"/>
        <v>0</v>
      </c>
      <c r="P10" s="19">
        <f t="shared" si="5"/>
        <v>0</v>
      </c>
      <c r="Q10" s="17">
        <v>29</v>
      </c>
      <c r="R10" s="17">
        <v>28</v>
      </c>
      <c r="S10" s="11">
        <f t="shared" si="6"/>
        <v>-1</v>
      </c>
      <c r="T10" s="19">
        <f t="shared" si="7"/>
        <v>-3.4482758620689655E-2</v>
      </c>
      <c r="U10" s="17">
        <v>6</v>
      </c>
      <c r="V10" s="17">
        <v>7</v>
      </c>
      <c r="W10" s="11">
        <f t="shared" si="8"/>
        <v>1</v>
      </c>
      <c r="X10" s="19">
        <f t="shared" si="9"/>
        <v>0.16666666666666666</v>
      </c>
      <c r="Y10" s="17">
        <f t="shared" si="10"/>
        <v>109</v>
      </c>
      <c r="Z10" s="17">
        <f t="shared" si="10"/>
        <v>109</v>
      </c>
      <c r="AA10" s="11">
        <f t="shared" si="11"/>
        <v>0</v>
      </c>
      <c r="AB10" s="18">
        <f t="shared" si="12"/>
        <v>0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489</v>
      </c>
      <c r="F11" s="17">
        <v>492</v>
      </c>
      <c r="G11" s="11">
        <f t="shared" si="0"/>
        <v>3</v>
      </c>
      <c r="H11" s="19">
        <f t="shared" si="1"/>
        <v>6.1349693251533744E-3</v>
      </c>
      <c r="I11" s="17">
        <v>199</v>
      </c>
      <c r="J11" s="17">
        <v>198</v>
      </c>
      <c r="K11" s="11">
        <f t="shared" si="2"/>
        <v>-1</v>
      </c>
      <c r="L11" s="19">
        <f t="shared" si="3"/>
        <v>-5.0251256281407036E-3</v>
      </c>
      <c r="M11" s="17">
        <v>163</v>
      </c>
      <c r="N11" s="17">
        <v>173</v>
      </c>
      <c r="O11" s="11">
        <f t="shared" si="4"/>
        <v>10</v>
      </c>
      <c r="P11" s="19">
        <f t="shared" si="5"/>
        <v>6.1349693251533742E-2</v>
      </c>
      <c r="Q11" s="17">
        <v>499</v>
      </c>
      <c r="R11" s="17">
        <v>499</v>
      </c>
      <c r="S11" s="11">
        <f t="shared" si="6"/>
        <v>0</v>
      </c>
      <c r="T11" s="19">
        <f t="shared" si="7"/>
        <v>0</v>
      </c>
      <c r="U11" s="17">
        <v>275</v>
      </c>
      <c r="V11" s="17">
        <v>283</v>
      </c>
      <c r="W11" s="11">
        <f t="shared" si="8"/>
        <v>8</v>
      </c>
      <c r="X11" s="19">
        <f t="shared" si="9"/>
        <v>2.9090909090909091E-2</v>
      </c>
      <c r="Y11" s="17">
        <f t="shared" si="10"/>
        <v>1625</v>
      </c>
      <c r="Z11" s="17">
        <f t="shared" si="10"/>
        <v>1645</v>
      </c>
      <c r="AA11" s="11">
        <f t="shared" si="11"/>
        <v>20</v>
      </c>
      <c r="AB11" s="18">
        <f t="shared" si="12"/>
        <v>1.2307692307692308E-2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1869</v>
      </c>
      <c r="F12" s="17">
        <v>1922</v>
      </c>
      <c r="G12" s="11">
        <f t="shared" si="0"/>
        <v>53</v>
      </c>
      <c r="H12" s="19">
        <f t="shared" si="1"/>
        <v>2.8357410379882288E-2</v>
      </c>
      <c r="I12" s="17">
        <v>1034</v>
      </c>
      <c r="J12" s="17">
        <v>1057</v>
      </c>
      <c r="K12" s="11">
        <f t="shared" si="2"/>
        <v>23</v>
      </c>
      <c r="L12" s="19">
        <f t="shared" si="3"/>
        <v>2.2243713733075435E-2</v>
      </c>
      <c r="M12" s="17">
        <v>629</v>
      </c>
      <c r="N12" s="17">
        <v>597</v>
      </c>
      <c r="O12" s="11">
        <f t="shared" si="4"/>
        <v>-32</v>
      </c>
      <c r="P12" s="19">
        <f t="shared" si="5"/>
        <v>-5.0874403815580289E-2</v>
      </c>
      <c r="Q12" s="17">
        <v>1548</v>
      </c>
      <c r="R12" s="17">
        <v>1622</v>
      </c>
      <c r="S12" s="11">
        <f t="shared" si="6"/>
        <v>74</v>
      </c>
      <c r="T12" s="19">
        <f t="shared" si="7"/>
        <v>4.7803617571059429E-2</v>
      </c>
      <c r="U12" s="17">
        <v>623</v>
      </c>
      <c r="V12" s="17">
        <v>631</v>
      </c>
      <c r="W12" s="11">
        <f t="shared" si="8"/>
        <v>8</v>
      </c>
      <c r="X12" s="19">
        <f t="shared" si="9"/>
        <v>1.2841091492776886E-2</v>
      </c>
      <c r="Y12" s="17">
        <f t="shared" si="10"/>
        <v>5703</v>
      </c>
      <c r="Z12" s="17">
        <f t="shared" si="10"/>
        <v>5829</v>
      </c>
      <c r="AA12" s="11">
        <f t="shared" si="11"/>
        <v>126</v>
      </c>
      <c r="AB12" s="18">
        <f t="shared" si="12"/>
        <v>2.2093634928984744E-2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265</v>
      </c>
      <c r="F13" s="17">
        <v>255</v>
      </c>
      <c r="G13" s="11">
        <f t="shared" si="0"/>
        <v>-10</v>
      </c>
      <c r="H13" s="19">
        <f t="shared" si="1"/>
        <v>-3.7735849056603772E-2</v>
      </c>
      <c r="I13" s="17">
        <v>436</v>
      </c>
      <c r="J13" s="17">
        <v>415</v>
      </c>
      <c r="K13" s="11">
        <f t="shared" si="2"/>
        <v>-21</v>
      </c>
      <c r="L13" s="19">
        <f t="shared" si="3"/>
        <v>-4.8165137614678902E-2</v>
      </c>
      <c r="M13" s="17">
        <v>188</v>
      </c>
      <c r="N13" s="17">
        <v>157</v>
      </c>
      <c r="O13" s="11">
        <f t="shared" si="4"/>
        <v>-31</v>
      </c>
      <c r="P13" s="19">
        <f t="shared" si="5"/>
        <v>-0.16489361702127658</v>
      </c>
      <c r="Q13" s="17">
        <v>340</v>
      </c>
      <c r="R13" s="17">
        <v>334</v>
      </c>
      <c r="S13" s="11">
        <f t="shared" si="6"/>
        <v>-6</v>
      </c>
      <c r="T13" s="19">
        <f t="shared" si="7"/>
        <v>-1.7647058823529412E-2</v>
      </c>
      <c r="U13" s="17">
        <v>237</v>
      </c>
      <c r="V13" s="17">
        <v>227</v>
      </c>
      <c r="W13" s="11">
        <f t="shared" si="8"/>
        <v>-10</v>
      </c>
      <c r="X13" s="19">
        <f t="shared" si="9"/>
        <v>-4.2194092827004218E-2</v>
      </c>
      <c r="Y13" s="17">
        <f t="shared" si="10"/>
        <v>1466</v>
      </c>
      <c r="Z13" s="17">
        <f t="shared" si="10"/>
        <v>1388</v>
      </c>
      <c r="AA13" s="11">
        <f t="shared" si="11"/>
        <v>-78</v>
      </c>
      <c r="AB13" s="18">
        <f t="shared" si="12"/>
        <v>-5.3206002728512961E-2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728</v>
      </c>
      <c r="F14" s="17">
        <v>717</v>
      </c>
      <c r="G14" s="11">
        <f t="shared" si="0"/>
        <v>-11</v>
      </c>
      <c r="H14" s="19">
        <f t="shared" si="1"/>
        <v>-1.510989010989011E-2</v>
      </c>
      <c r="I14" s="17">
        <v>1307</v>
      </c>
      <c r="J14" s="17">
        <v>1270</v>
      </c>
      <c r="K14" s="11">
        <f t="shared" si="2"/>
        <v>-37</v>
      </c>
      <c r="L14" s="19">
        <f t="shared" si="3"/>
        <v>-2.8309104820198928E-2</v>
      </c>
      <c r="M14" s="17">
        <v>3554</v>
      </c>
      <c r="N14" s="17">
        <v>3169</v>
      </c>
      <c r="O14" s="11">
        <f t="shared" si="4"/>
        <v>-385</v>
      </c>
      <c r="P14" s="19">
        <f t="shared" si="5"/>
        <v>-0.10832864378165448</v>
      </c>
      <c r="Q14" s="17">
        <v>987</v>
      </c>
      <c r="R14" s="17">
        <v>994</v>
      </c>
      <c r="S14" s="11">
        <f t="shared" si="6"/>
        <v>7</v>
      </c>
      <c r="T14" s="19">
        <f t="shared" si="7"/>
        <v>7.0921985815602835E-3</v>
      </c>
      <c r="U14" s="17">
        <v>1318</v>
      </c>
      <c r="V14" s="17">
        <v>1259</v>
      </c>
      <c r="W14" s="11">
        <f t="shared" si="8"/>
        <v>-59</v>
      </c>
      <c r="X14" s="19">
        <f t="shared" si="9"/>
        <v>-4.4764795144157814E-2</v>
      </c>
      <c r="Y14" s="17">
        <f t="shared" si="10"/>
        <v>7894</v>
      </c>
      <c r="Z14" s="17">
        <f t="shared" si="10"/>
        <v>7409</v>
      </c>
      <c r="AA14" s="11">
        <f t="shared" si="11"/>
        <v>-485</v>
      </c>
      <c r="AB14" s="18">
        <f t="shared" si="12"/>
        <v>-6.1439067646313655E-2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372</v>
      </c>
      <c r="F15" s="17">
        <v>366</v>
      </c>
      <c r="G15" s="11">
        <f t="shared" si="0"/>
        <v>-6</v>
      </c>
      <c r="H15" s="19">
        <f t="shared" si="1"/>
        <v>-1.6129032258064516E-2</v>
      </c>
      <c r="I15" s="17">
        <v>96</v>
      </c>
      <c r="J15" s="17">
        <v>93</v>
      </c>
      <c r="K15" s="11">
        <f t="shared" si="2"/>
        <v>-3</v>
      </c>
      <c r="L15" s="19">
        <f t="shared" si="3"/>
        <v>-3.125E-2</v>
      </c>
      <c r="M15" s="17">
        <v>33</v>
      </c>
      <c r="N15" s="17">
        <v>29</v>
      </c>
      <c r="O15" s="11">
        <f t="shared" si="4"/>
        <v>-4</v>
      </c>
      <c r="P15" s="19">
        <f t="shared" si="5"/>
        <v>-0.12121212121212122</v>
      </c>
      <c r="Q15" s="17">
        <v>199</v>
      </c>
      <c r="R15" s="17">
        <v>186</v>
      </c>
      <c r="S15" s="11">
        <f t="shared" si="6"/>
        <v>-13</v>
      </c>
      <c r="T15" s="19">
        <f t="shared" si="7"/>
        <v>-6.5326633165829151E-2</v>
      </c>
      <c r="U15" s="17">
        <v>20</v>
      </c>
      <c r="V15" s="17">
        <v>16</v>
      </c>
      <c r="W15" s="11">
        <f t="shared" si="8"/>
        <v>-4</v>
      </c>
      <c r="X15" s="19">
        <f t="shared" si="9"/>
        <v>-0.2</v>
      </c>
      <c r="Y15" s="17">
        <f t="shared" si="10"/>
        <v>720</v>
      </c>
      <c r="Z15" s="17">
        <f t="shared" si="10"/>
        <v>690</v>
      </c>
      <c r="AA15" s="11">
        <f t="shared" si="11"/>
        <v>-30</v>
      </c>
      <c r="AB15" s="18">
        <f t="shared" si="12"/>
        <v>-4.1666666666666664E-2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641</v>
      </c>
      <c r="F16" s="17">
        <v>653</v>
      </c>
      <c r="G16" s="11">
        <f t="shared" si="0"/>
        <v>12</v>
      </c>
      <c r="H16" s="19">
        <f t="shared" si="1"/>
        <v>1.8720748829953199E-2</v>
      </c>
      <c r="I16" s="17">
        <v>180</v>
      </c>
      <c r="J16" s="17">
        <v>183</v>
      </c>
      <c r="K16" s="11">
        <f t="shared" si="2"/>
        <v>3</v>
      </c>
      <c r="L16" s="19">
        <f t="shared" si="3"/>
        <v>1.6666666666666666E-2</v>
      </c>
      <c r="M16" s="17">
        <v>43</v>
      </c>
      <c r="N16" s="17">
        <v>42</v>
      </c>
      <c r="O16" s="11">
        <f t="shared" si="4"/>
        <v>-1</v>
      </c>
      <c r="P16" s="19">
        <f t="shared" si="5"/>
        <v>-2.3255813953488372E-2</v>
      </c>
      <c r="Q16" s="17">
        <v>508</v>
      </c>
      <c r="R16" s="17">
        <v>508</v>
      </c>
      <c r="S16" s="11">
        <f t="shared" si="6"/>
        <v>0</v>
      </c>
      <c r="T16" s="19">
        <f t="shared" si="7"/>
        <v>0</v>
      </c>
      <c r="U16" s="17">
        <v>129</v>
      </c>
      <c r="V16" s="17">
        <v>125</v>
      </c>
      <c r="W16" s="11">
        <f t="shared" si="8"/>
        <v>-4</v>
      </c>
      <c r="X16" s="19">
        <f t="shared" si="9"/>
        <v>-3.1007751937984496E-2</v>
      </c>
      <c r="Y16" s="17">
        <f t="shared" si="10"/>
        <v>1501</v>
      </c>
      <c r="Z16" s="17">
        <f t="shared" si="10"/>
        <v>1511</v>
      </c>
      <c r="AA16" s="11">
        <f t="shared" si="11"/>
        <v>10</v>
      </c>
      <c r="AB16" s="18">
        <f t="shared" si="12"/>
        <v>6.6622251832111927E-3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65</v>
      </c>
      <c r="F17" s="17">
        <v>67</v>
      </c>
      <c r="G17" s="11">
        <f t="shared" si="0"/>
        <v>2</v>
      </c>
      <c r="H17" s="19">
        <f t="shared" si="1"/>
        <v>3.0769230769230771E-2</v>
      </c>
      <c r="I17" s="17">
        <v>44</v>
      </c>
      <c r="J17" s="17">
        <v>46</v>
      </c>
      <c r="K17" s="11">
        <f t="shared" si="2"/>
        <v>2</v>
      </c>
      <c r="L17" s="19">
        <f t="shared" si="3"/>
        <v>4.5454545454545456E-2</v>
      </c>
      <c r="M17" s="17">
        <v>50</v>
      </c>
      <c r="N17" s="17">
        <v>50</v>
      </c>
      <c r="O17" s="11">
        <f t="shared" si="4"/>
        <v>0</v>
      </c>
      <c r="P17" s="19">
        <f t="shared" si="5"/>
        <v>0</v>
      </c>
      <c r="Q17" s="17">
        <v>100</v>
      </c>
      <c r="R17" s="17">
        <v>97</v>
      </c>
      <c r="S17" s="11">
        <f t="shared" si="6"/>
        <v>-3</v>
      </c>
      <c r="T17" s="19">
        <f t="shared" si="7"/>
        <v>-0.03</v>
      </c>
      <c r="U17" s="17">
        <v>35</v>
      </c>
      <c r="V17" s="17">
        <v>34</v>
      </c>
      <c r="W17" s="11">
        <f t="shared" si="8"/>
        <v>-1</v>
      </c>
      <c r="X17" s="19">
        <f t="shared" si="9"/>
        <v>-2.8571428571428571E-2</v>
      </c>
      <c r="Y17" s="17">
        <f t="shared" si="10"/>
        <v>294</v>
      </c>
      <c r="Z17" s="17">
        <f t="shared" si="10"/>
        <v>294</v>
      </c>
      <c r="AA17" s="11">
        <f t="shared" si="11"/>
        <v>0</v>
      </c>
      <c r="AB17" s="18">
        <f t="shared" si="12"/>
        <v>0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973</v>
      </c>
      <c r="F18" s="17">
        <v>542</v>
      </c>
      <c r="G18" s="11">
        <f t="shared" si="0"/>
        <v>-431</v>
      </c>
      <c r="H18" s="19">
        <f t="shared" si="1"/>
        <v>-0.44295991778006166</v>
      </c>
      <c r="I18" s="17">
        <v>449</v>
      </c>
      <c r="J18" s="17">
        <v>254</v>
      </c>
      <c r="K18" s="11">
        <f t="shared" si="2"/>
        <v>-195</v>
      </c>
      <c r="L18" s="19">
        <f t="shared" si="3"/>
        <v>-0.43429844097995546</v>
      </c>
      <c r="M18" s="17">
        <v>120</v>
      </c>
      <c r="N18" s="17">
        <v>91</v>
      </c>
      <c r="O18" s="11">
        <f t="shared" si="4"/>
        <v>-29</v>
      </c>
      <c r="P18" s="19">
        <f t="shared" si="5"/>
        <v>-0.24166666666666667</v>
      </c>
      <c r="Q18" s="17">
        <v>476</v>
      </c>
      <c r="R18" s="17">
        <v>302</v>
      </c>
      <c r="S18" s="11">
        <f t="shared" si="6"/>
        <v>-174</v>
      </c>
      <c r="T18" s="19">
        <f t="shared" si="7"/>
        <v>-0.36554621848739494</v>
      </c>
      <c r="U18" s="17">
        <v>271</v>
      </c>
      <c r="V18" s="17">
        <v>178</v>
      </c>
      <c r="W18" s="11">
        <f t="shared" si="8"/>
        <v>-93</v>
      </c>
      <c r="X18" s="19">
        <f t="shared" si="9"/>
        <v>-0.34317343173431736</v>
      </c>
      <c r="Y18" s="17">
        <f t="shared" si="10"/>
        <v>2289</v>
      </c>
      <c r="Z18" s="17">
        <f t="shared" si="10"/>
        <v>1367</v>
      </c>
      <c r="AA18" s="11">
        <f t="shared" si="11"/>
        <v>-922</v>
      </c>
      <c r="AB18" s="18">
        <f t="shared" si="12"/>
        <v>-0.40279598077763218</v>
      </c>
      <c r="AC18" s="1"/>
    </row>
    <row r="19" spans="2:29" ht="16.5" customHeight="1" x14ac:dyDescent="0.25">
      <c r="B19" s="35" t="s">
        <v>57</v>
      </c>
      <c r="C19" s="30" t="s">
        <v>58</v>
      </c>
      <c r="D19" s="20" t="s">
        <v>21</v>
      </c>
      <c r="E19" s="17">
        <v>259</v>
      </c>
      <c r="F19" s="17">
        <v>241</v>
      </c>
      <c r="G19" s="11">
        <f t="shared" si="0"/>
        <v>-18</v>
      </c>
      <c r="H19" s="19">
        <f t="shared" si="1"/>
        <v>-6.9498069498069498E-2</v>
      </c>
      <c r="I19" s="17">
        <v>90</v>
      </c>
      <c r="J19" s="17">
        <v>92</v>
      </c>
      <c r="K19" s="11">
        <f t="shared" si="2"/>
        <v>2</v>
      </c>
      <c r="L19" s="19">
        <f t="shared" si="3"/>
        <v>2.2222222222222223E-2</v>
      </c>
      <c r="M19" s="17">
        <v>24</v>
      </c>
      <c r="N19" s="17">
        <v>27</v>
      </c>
      <c r="O19" s="11">
        <f t="shared" si="4"/>
        <v>3</v>
      </c>
      <c r="P19" s="19">
        <f t="shared" si="5"/>
        <v>0.125</v>
      </c>
      <c r="Q19" s="17">
        <v>182</v>
      </c>
      <c r="R19" s="17">
        <v>177</v>
      </c>
      <c r="S19" s="11">
        <f t="shared" si="6"/>
        <v>-5</v>
      </c>
      <c r="T19" s="19">
        <f t="shared" si="7"/>
        <v>-2.7472527472527472E-2</v>
      </c>
      <c r="U19" s="17">
        <v>50</v>
      </c>
      <c r="V19" s="17">
        <v>59</v>
      </c>
      <c r="W19" s="11">
        <f t="shared" si="8"/>
        <v>9</v>
      </c>
      <c r="X19" s="19">
        <f t="shared" si="9"/>
        <v>0.18</v>
      </c>
      <c r="Y19" s="17">
        <f t="shared" si="10"/>
        <v>605</v>
      </c>
      <c r="Z19" s="17">
        <f t="shared" si="10"/>
        <v>596</v>
      </c>
      <c r="AA19" s="11">
        <f t="shared" si="11"/>
        <v>-9</v>
      </c>
      <c r="AB19" s="18">
        <f t="shared" si="12"/>
        <v>-1.487603305785124E-2</v>
      </c>
    </row>
    <row r="20" spans="2:29" s="10" customFormat="1" ht="16.5" customHeight="1" x14ac:dyDescent="0.2">
      <c r="B20" s="36"/>
      <c r="C20" s="45"/>
      <c r="D20" s="20" t="s">
        <v>22</v>
      </c>
      <c r="E20" s="17">
        <v>2707</v>
      </c>
      <c r="F20" s="17">
        <v>2105</v>
      </c>
      <c r="G20" s="11">
        <f t="shared" si="0"/>
        <v>-602</v>
      </c>
      <c r="H20" s="19">
        <f t="shared" si="1"/>
        <v>-0.22238640561507203</v>
      </c>
      <c r="I20" s="17">
        <v>1069</v>
      </c>
      <c r="J20" s="17">
        <v>926</v>
      </c>
      <c r="K20" s="11">
        <f t="shared" si="2"/>
        <v>-143</v>
      </c>
      <c r="L20" s="19">
        <f t="shared" si="3"/>
        <v>-0.13376987839101964</v>
      </c>
      <c r="M20" s="17">
        <v>680</v>
      </c>
      <c r="N20" s="17">
        <v>538</v>
      </c>
      <c r="O20" s="11">
        <f t="shared" si="4"/>
        <v>-142</v>
      </c>
      <c r="P20" s="19">
        <f t="shared" si="5"/>
        <v>-0.20882352941176471</v>
      </c>
      <c r="Q20" s="17">
        <v>2237</v>
      </c>
      <c r="R20" s="17">
        <v>1592</v>
      </c>
      <c r="S20" s="11">
        <f t="shared" si="6"/>
        <v>-645</v>
      </c>
      <c r="T20" s="19">
        <f t="shared" si="7"/>
        <v>-0.28833258828788555</v>
      </c>
      <c r="U20" s="17">
        <v>674</v>
      </c>
      <c r="V20" s="17">
        <v>572</v>
      </c>
      <c r="W20" s="11">
        <f t="shared" si="8"/>
        <v>-102</v>
      </c>
      <c r="X20" s="19">
        <f t="shared" si="9"/>
        <v>-0.1513353115727003</v>
      </c>
      <c r="Y20" s="17">
        <f t="shared" si="10"/>
        <v>7367</v>
      </c>
      <c r="Z20" s="17">
        <f t="shared" si="10"/>
        <v>5733</v>
      </c>
      <c r="AA20" s="11">
        <f t="shared" si="11"/>
        <v>-1634</v>
      </c>
      <c r="AB20" s="18">
        <f t="shared" si="12"/>
        <v>-0.22179991855572145</v>
      </c>
      <c r="AC20" s="27"/>
    </row>
    <row r="21" spans="2:29" ht="16.5" customHeight="1" x14ac:dyDescent="0.2">
      <c r="B21" s="36"/>
      <c r="C21" s="45"/>
      <c r="D21" s="22" t="s">
        <v>7</v>
      </c>
      <c r="E21" s="17">
        <v>683</v>
      </c>
      <c r="F21" s="17">
        <v>699</v>
      </c>
      <c r="G21" s="11">
        <f t="shared" si="0"/>
        <v>16</v>
      </c>
      <c r="H21" s="19">
        <f t="shared" si="1"/>
        <v>2.3426061493411421E-2</v>
      </c>
      <c r="I21" s="17">
        <v>304</v>
      </c>
      <c r="J21" s="17">
        <v>309</v>
      </c>
      <c r="K21" s="11">
        <f t="shared" si="2"/>
        <v>5</v>
      </c>
      <c r="L21" s="19">
        <f t="shared" si="3"/>
        <v>1.6447368421052631E-2</v>
      </c>
      <c r="M21" s="17">
        <v>64</v>
      </c>
      <c r="N21" s="17">
        <v>70</v>
      </c>
      <c r="O21" s="11">
        <f t="shared" si="4"/>
        <v>6</v>
      </c>
      <c r="P21" s="19">
        <f t="shared" si="5"/>
        <v>9.375E-2</v>
      </c>
      <c r="Q21" s="17">
        <v>504</v>
      </c>
      <c r="R21" s="17">
        <v>513</v>
      </c>
      <c r="S21" s="11">
        <f t="shared" si="6"/>
        <v>9</v>
      </c>
      <c r="T21" s="19">
        <f t="shared" si="7"/>
        <v>1.7857142857142856E-2</v>
      </c>
      <c r="U21" s="17">
        <v>379</v>
      </c>
      <c r="V21" s="17">
        <v>388</v>
      </c>
      <c r="W21" s="11">
        <f t="shared" si="8"/>
        <v>9</v>
      </c>
      <c r="X21" s="19">
        <f t="shared" si="9"/>
        <v>2.3746701846965697E-2</v>
      </c>
      <c r="Y21" s="17">
        <f t="shared" si="10"/>
        <v>1934</v>
      </c>
      <c r="Z21" s="17">
        <f t="shared" si="10"/>
        <v>1979</v>
      </c>
      <c r="AA21" s="11">
        <f t="shared" si="11"/>
        <v>45</v>
      </c>
      <c r="AB21" s="18">
        <f t="shared" si="12"/>
        <v>2.3267838676318511E-2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9936</v>
      </c>
      <c r="F22" s="40">
        <f>SUM(F6:F21)</f>
        <v>8952</v>
      </c>
      <c r="G22" s="43">
        <f t="shared" si="0"/>
        <v>-984</v>
      </c>
      <c r="H22" s="44">
        <f t="shared" si="1"/>
        <v>-9.9033816425120769E-2</v>
      </c>
      <c r="I22" s="40">
        <f>SUM(I6:I21)</f>
        <v>5640</v>
      </c>
      <c r="J22" s="40">
        <f>SUM(J6:J21)</f>
        <v>5276</v>
      </c>
      <c r="K22" s="40">
        <f t="shared" ref="K22" si="13">J22-I22</f>
        <v>-364</v>
      </c>
      <c r="L22" s="41">
        <f t="shared" ref="L22" si="14">K22/I22</f>
        <v>-6.4539007092198578E-2</v>
      </c>
      <c r="M22" s="40">
        <f>SUM(M6:M21)</f>
        <v>5694</v>
      </c>
      <c r="N22" s="40">
        <f>SUM(N6:N21)</f>
        <v>5093</v>
      </c>
      <c r="O22" s="40">
        <f t="shared" ref="O22" si="15">N22-M22</f>
        <v>-601</v>
      </c>
      <c r="P22" s="41">
        <f t="shared" ref="P22" si="16">O22/M22</f>
        <v>-0.1055497014401124</v>
      </c>
      <c r="Q22" s="40">
        <f>SUM(Q6:Q21)</f>
        <v>8215</v>
      </c>
      <c r="R22" s="40">
        <f>SUM(R6:R21)</f>
        <v>7475</v>
      </c>
      <c r="S22" s="40">
        <f t="shared" ref="S22" si="17">R22-Q22</f>
        <v>-740</v>
      </c>
      <c r="T22" s="41">
        <f t="shared" ref="T22" si="18">S22/Q22</f>
        <v>-9.007912355447352E-2</v>
      </c>
      <c r="U22" s="47">
        <f>SUM(U6:U21)</f>
        <v>4164</v>
      </c>
      <c r="V22" s="40">
        <f>SUM(V6:V21)</f>
        <v>3922</v>
      </c>
      <c r="W22" s="40">
        <f t="shared" si="8"/>
        <v>-242</v>
      </c>
      <c r="X22" s="41">
        <f t="shared" ref="X22" si="19">W22/U22</f>
        <v>-5.8117195004803071E-2</v>
      </c>
      <c r="Y22" s="40">
        <f>SUM(Y6:Y21)</f>
        <v>33649</v>
      </c>
      <c r="Z22" s="40">
        <f>SUM(Z6:Z21)</f>
        <v>30718</v>
      </c>
      <c r="AA22" s="40">
        <f t="shared" ref="AA22" si="20">Z22-Y22</f>
        <v>-2931</v>
      </c>
      <c r="AB22" s="42">
        <f t="shared" ref="AB22" si="21">AA22/Y22</f>
        <v>-8.7105114565068795E-2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60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2020-10-05T09:25:26Z</cp:lastPrinted>
  <dcterms:created xsi:type="dcterms:W3CDTF">2003-11-04T06:27:00Z</dcterms:created>
  <dcterms:modified xsi:type="dcterms:W3CDTF">2020-10-05T09:25:57Z</dcterms:modified>
</cp:coreProperties>
</file>